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2"/>
  </bookViews>
  <sheets>
    <sheet name="Sheet1" sheetId="1" r:id="rId1"/>
    <sheet name="2010、2011届毕业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<sst xmlns="http://schemas.openxmlformats.org/spreadsheetml/2006/main" count="76" uniqueCount="51">
  <si>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 xml:space="preserve">         09届特困毕业生学费减免额度分配表(2009.5.11）           单位：（元）</t>
  </si>
  <si>
    <t>系部</t>
  </si>
  <si>
    <t>09届毕业人数</t>
  </si>
  <si>
    <t>08-09学年缴费标准</t>
  </si>
  <si>
    <t>08-09学年缴费总额</t>
  </si>
  <si>
    <t>减免比例</t>
  </si>
  <si>
    <t>减免额度</t>
  </si>
  <si>
    <t>09届累计滚动金额</t>
  </si>
  <si>
    <t>可支配金额</t>
  </si>
  <si>
    <t>09届实际减免金额</t>
  </si>
  <si>
    <t>实际累计金额</t>
  </si>
  <si>
    <t>电子系</t>
  </si>
  <si>
    <t>管理系</t>
  </si>
  <si>
    <t>机械系</t>
  </si>
  <si>
    <t>旅游系</t>
  </si>
  <si>
    <t>模具系</t>
  </si>
  <si>
    <t>轻化系</t>
  </si>
  <si>
    <t>艺术类</t>
  </si>
  <si>
    <t>信息系</t>
  </si>
  <si>
    <t>总计</t>
  </si>
  <si>
    <t xml:space="preserve">      2012届特困毕业生学费减免额度分配表(2010.6.11）           单位：（元）</t>
  </si>
  <si>
    <t>10届毕业人数</t>
  </si>
  <si>
    <t>09-10学年缴费总额</t>
  </si>
  <si>
    <t>10届累计滚动金额</t>
  </si>
  <si>
    <t>10届实际减免金额</t>
  </si>
  <si>
    <t>2011可用累计金额</t>
  </si>
  <si>
    <t>2011届实际减免</t>
  </si>
  <si>
    <t>2011届后滚动累计可使用金额</t>
  </si>
  <si>
    <t>——</t>
  </si>
  <si>
    <t xml:space="preserve">      2015届特困毕业生学费减免额度分配表(2015.5.5）    单位：（元）</t>
  </si>
  <si>
    <t>2012届毕业生人数</t>
  </si>
  <si>
    <t>缴费标准</t>
  </si>
  <si>
    <t>2011-2012学年缴费总额</t>
  </si>
  <si>
    <t>11届毕业后累计滚动金额</t>
  </si>
  <si>
    <t>2012届可支配金额</t>
  </si>
  <si>
    <t>2012届实际减免金额</t>
  </si>
  <si>
    <t>2012年后滚动剩余金额</t>
  </si>
  <si>
    <t>2013届毕业生人数</t>
  </si>
  <si>
    <t>2013届可支配金额</t>
  </si>
  <si>
    <t>2013年各系使用金额</t>
  </si>
  <si>
    <t>2013年后滚动剩余金额</t>
  </si>
  <si>
    <t>2014年毕业生人数</t>
  </si>
  <si>
    <t>当年增加减免额度</t>
  </si>
  <si>
    <t>2014届毕业生可支配金额</t>
  </si>
  <si>
    <t>2014年毕业生学费减免使用情况</t>
  </si>
  <si>
    <t>2014年后滚动剩余金额</t>
  </si>
  <si>
    <t>2014届毕业生人数</t>
  </si>
  <si>
    <t>当年增加的减免额度</t>
  </si>
  <si>
    <t>2015届毕业生可支配金额</t>
  </si>
  <si>
    <t>轻工系</t>
  </si>
  <si>
    <t>艺术系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</si>
</sst>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_);[Red]\(0\)"/>
  </numFmts>
  <fonts count="6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5" applyFont="1" applyAlignment="1">
      <alignment/>
      <protection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179" fontId="0" fillId="0" borderId="0" xfId="0" applyNumberFormat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8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3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15" applyFont="1" applyBorder="1" applyAlignment="1">
      <alignment horizontal="center" vertical="center"/>
      <protection/>
    </xf>
    <xf numFmtId="0" fontId="0" fillId="0" borderId="1" xfId="15" applyNumberFormat="1" applyFont="1" applyBorder="1" applyAlignment="1">
      <alignment horizontal="center" vertical="center"/>
      <protection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15" applyNumberFormat="1" applyFont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11" sqref="G11"/>
    </sheetView>
  </sheetViews>
  <sheetFormatPr defaultColWidth="9.00390625" defaultRowHeight="14.25"/>
  <cols>
    <col min="1" max="1" width="9.75390625" style="0" customWidth="1"/>
    <col min="2" max="2" width="13.875" style="0" customWidth="1"/>
    <col min="3" max="3" width="18.75390625" style="7" customWidth="1"/>
    <col min="4" max="4" width="19.00390625" style="8" customWidth="1"/>
    <col min="5" max="5" width="8.875" style="9" customWidth="1"/>
    <col min="6" max="6" width="11.875" style="9" customWidth="1"/>
    <col min="7" max="7" width="22.75390625" style="9" customWidth="1"/>
    <col min="8" max="8" width="13.625" style="9" customWidth="1"/>
    <col min="9" max="9" width="17.875" style="0" customWidth="1"/>
    <col min="10" max="10" width="13.75390625" style="0" customWidth="1"/>
  </cols>
  <sheetData>
    <row r="1" spans="1:8" ht="40.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10" ht="24.75" customHeight="1">
      <c r="A2" s="39" t="s">
        <v>1</v>
      </c>
      <c r="B2" s="39" t="s">
        <v>2</v>
      </c>
      <c r="C2" s="40" t="s">
        <v>3</v>
      </c>
      <c r="D2" s="41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7" t="s">
        <v>9</v>
      </c>
      <c r="J2" s="53" t="s">
        <v>10</v>
      </c>
    </row>
    <row r="3" spans="1:10" ht="24.75" customHeight="1">
      <c r="A3" s="43" t="s">
        <v>11</v>
      </c>
      <c r="B3" s="43">
        <v>923</v>
      </c>
      <c r="C3" s="44">
        <v>4140</v>
      </c>
      <c r="D3" s="45">
        <f aca="true" t="shared" si="0" ref="D3:D10">B3*C3</f>
        <v>3821220</v>
      </c>
      <c r="E3" s="46">
        <v>0.01</v>
      </c>
      <c r="F3" s="46">
        <f aca="true" t="shared" si="1" ref="F3:F10">D3*E3</f>
        <v>38212.200000000004</v>
      </c>
      <c r="G3" s="48">
        <v>89294.6</v>
      </c>
      <c r="H3" s="46">
        <v>127506.8</v>
      </c>
      <c r="I3" s="47">
        <v>16160</v>
      </c>
      <c r="J3" s="47">
        <v>111346.8</v>
      </c>
    </row>
    <row r="4" spans="1:10" ht="24.75" customHeight="1">
      <c r="A4" s="43" t="s">
        <v>12</v>
      </c>
      <c r="B4" s="43">
        <v>491</v>
      </c>
      <c r="C4" s="44">
        <v>4140</v>
      </c>
      <c r="D4" s="45">
        <f t="shared" si="0"/>
        <v>2032740</v>
      </c>
      <c r="E4" s="46">
        <v>0.01</v>
      </c>
      <c r="F4" s="46">
        <f t="shared" si="1"/>
        <v>20327.4</v>
      </c>
      <c r="G4" s="48">
        <v>62400.8</v>
      </c>
      <c r="H4" s="46">
        <v>82728.2</v>
      </c>
      <c r="I4" s="47"/>
      <c r="J4" s="47">
        <v>82728.2</v>
      </c>
    </row>
    <row r="5" spans="1:10" ht="24.75" customHeight="1">
      <c r="A5" s="43" t="s">
        <v>13</v>
      </c>
      <c r="B5" s="43">
        <v>727</v>
      </c>
      <c r="C5" s="44">
        <v>4140</v>
      </c>
      <c r="D5" s="45">
        <f t="shared" si="0"/>
        <v>3009780</v>
      </c>
      <c r="E5" s="46">
        <v>0.01</v>
      </c>
      <c r="F5" s="46">
        <f t="shared" si="1"/>
        <v>30097.8</v>
      </c>
      <c r="G5" s="48">
        <v>68913</v>
      </c>
      <c r="H5" s="46">
        <v>99010.8</v>
      </c>
      <c r="I5" s="47">
        <v>8240</v>
      </c>
      <c r="J5" s="47">
        <v>90770.8</v>
      </c>
    </row>
    <row r="6" spans="1:10" ht="24.75" customHeight="1">
      <c r="A6" s="43" t="s">
        <v>14</v>
      </c>
      <c r="B6" s="43">
        <v>183</v>
      </c>
      <c r="C6" s="44">
        <v>4140</v>
      </c>
      <c r="D6" s="45">
        <f t="shared" si="0"/>
        <v>757620</v>
      </c>
      <c r="E6" s="46">
        <v>0.01</v>
      </c>
      <c r="F6" s="46">
        <f t="shared" si="1"/>
        <v>7576.2</v>
      </c>
      <c r="G6" s="48">
        <v>26630.4</v>
      </c>
      <c r="H6" s="46">
        <v>34206.6</v>
      </c>
      <c r="I6" s="47"/>
      <c r="J6" s="55">
        <v>34206.6</v>
      </c>
    </row>
    <row r="7" spans="1:10" ht="24.75" customHeight="1">
      <c r="A7" s="43" t="s">
        <v>15</v>
      </c>
      <c r="B7" s="43">
        <v>601</v>
      </c>
      <c r="C7" s="44">
        <v>4140</v>
      </c>
      <c r="D7" s="45">
        <f t="shared" si="0"/>
        <v>2488140</v>
      </c>
      <c r="E7" s="46">
        <v>0.01</v>
      </c>
      <c r="F7" s="46">
        <f t="shared" si="1"/>
        <v>24881.4</v>
      </c>
      <c r="G7" s="48">
        <v>49501.6</v>
      </c>
      <c r="H7" s="46">
        <v>74383</v>
      </c>
      <c r="I7" s="47"/>
      <c r="J7" s="55">
        <v>74383</v>
      </c>
    </row>
    <row r="8" spans="1:10" ht="24.75" customHeight="1">
      <c r="A8" s="43" t="s">
        <v>16</v>
      </c>
      <c r="B8" s="43">
        <v>232</v>
      </c>
      <c r="C8" s="44">
        <v>4140</v>
      </c>
      <c r="D8" s="45">
        <f t="shared" si="0"/>
        <v>960480</v>
      </c>
      <c r="E8" s="46">
        <v>0.01</v>
      </c>
      <c r="F8" s="46">
        <f t="shared" si="1"/>
        <v>9604.800000000001</v>
      </c>
      <c r="G8" s="48">
        <v>55595.3</v>
      </c>
      <c r="H8" s="48">
        <v>65200.1</v>
      </c>
      <c r="I8" s="47"/>
      <c r="J8" s="47">
        <v>65200.1</v>
      </c>
    </row>
    <row r="9" spans="1:10" ht="24.75" customHeight="1">
      <c r="A9" s="43" t="s">
        <v>17</v>
      </c>
      <c r="B9" s="43">
        <v>323</v>
      </c>
      <c r="C9" s="44">
        <v>6800</v>
      </c>
      <c r="D9" s="45">
        <f t="shared" si="0"/>
        <v>2196400</v>
      </c>
      <c r="E9" s="46">
        <v>0.01</v>
      </c>
      <c r="F9" s="46">
        <f t="shared" si="1"/>
        <v>21964</v>
      </c>
      <c r="G9" s="48">
        <v>55595.3</v>
      </c>
      <c r="H9" s="48">
        <v>77559.3</v>
      </c>
      <c r="I9" s="47">
        <v>3000</v>
      </c>
      <c r="J9" s="47">
        <v>74559.3</v>
      </c>
    </row>
    <row r="10" spans="1:10" ht="24.75" customHeight="1">
      <c r="A10" s="43" t="s">
        <v>18</v>
      </c>
      <c r="B10" s="43">
        <v>498</v>
      </c>
      <c r="C10" s="44">
        <v>4140</v>
      </c>
      <c r="D10" s="45">
        <f t="shared" si="0"/>
        <v>2061720</v>
      </c>
      <c r="E10" s="46">
        <v>0.01</v>
      </c>
      <c r="F10" s="46">
        <f t="shared" si="1"/>
        <v>20617.2</v>
      </c>
      <c r="G10" s="54">
        <v>52387.4</v>
      </c>
      <c r="H10" s="46">
        <v>73004.6</v>
      </c>
      <c r="I10" s="47"/>
      <c r="J10" s="55">
        <v>73004.6</v>
      </c>
    </row>
    <row r="11" spans="1:10" ht="24.75" customHeight="1">
      <c r="A11" s="43" t="s">
        <v>19</v>
      </c>
      <c r="B11" s="39">
        <v>3978</v>
      </c>
      <c r="C11" s="50"/>
      <c r="D11" s="41">
        <f>SUM(D3:D10)</f>
        <v>17328100</v>
      </c>
      <c r="E11" s="42"/>
      <c r="F11" s="42">
        <f>SUM(F3:F10)</f>
        <v>173281</v>
      </c>
      <c r="G11" s="42">
        <v>460318.4</v>
      </c>
      <c r="H11" s="42">
        <v>633599.4</v>
      </c>
      <c r="I11" s="47">
        <v>27400</v>
      </c>
      <c r="J11" s="47">
        <v>606199.4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3">
      <selection activeCell="I18" sqref="I18"/>
    </sheetView>
  </sheetViews>
  <sheetFormatPr defaultColWidth="9.00390625" defaultRowHeight="14.25"/>
  <cols>
    <col min="1" max="1" width="9.75390625" style="0" customWidth="1"/>
    <col min="2" max="2" width="13.625" style="0" customWidth="1"/>
    <col min="3" max="3" width="10.625" style="7" customWidth="1"/>
    <col min="4" max="4" width="16.25390625" style="8" customWidth="1"/>
    <col min="5" max="5" width="8.875" style="9" customWidth="1"/>
    <col min="6" max="6" width="9.375" style="9" customWidth="1"/>
    <col min="7" max="7" width="14.25390625" style="9" customWidth="1"/>
    <col min="8" max="8" width="16.25390625" style="9" customWidth="1"/>
    <col min="9" max="9" width="15.875" style="0" customWidth="1"/>
    <col min="10" max="10" width="16.875" style="0" customWidth="1"/>
    <col min="11" max="11" width="11.00390625" style="0" customWidth="1"/>
    <col min="12" max="12" width="9.375" style="0" bestFit="1" customWidth="1"/>
  </cols>
  <sheetData>
    <row r="1" spans="1:10" ht="40.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24.75" customHeight="1">
      <c r="A2" s="39" t="s">
        <v>1</v>
      </c>
      <c r="B2" s="39" t="s">
        <v>21</v>
      </c>
      <c r="C2" s="40" t="s">
        <v>3</v>
      </c>
      <c r="D2" s="41" t="s">
        <v>22</v>
      </c>
      <c r="E2" s="42" t="s">
        <v>5</v>
      </c>
      <c r="F2" s="42" t="s">
        <v>6</v>
      </c>
      <c r="G2" s="42" t="s">
        <v>23</v>
      </c>
      <c r="H2" s="42" t="s">
        <v>8</v>
      </c>
      <c r="I2" s="47" t="s">
        <v>24</v>
      </c>
      <c r="J2" s="53" t="s">
        <v>25</v>
      </c>
      <c r="K2" t="s">
        <v>26</v>
      </c>
      <c r="L2" t="s">
        <v>27</v>
      </c>
    </row>
    <row r="3" spans="1:12" ht="24.75" customHeight="1">
      <c r="A3" s="43" t="s">
        <v>11</v>
      </c>
      <c r="B3" s="43">
        <v>854</v>
      </c>
      <c r="C3" s="44">
        <v>4140</v>
      </c>
      <c r="D3" s="45">
        <f aca="true" t="shared" si="0" ref="D3:D10">B3*C3</f>
        <v>3535560</v>
      </c>
      <c r="E3" s="46">
        <v>0.01</v>
      </c>
      <c r="F3" s="46">
        <f aca="true" t="shared" si="1" ref="F3:F10">D3*E3</f>
        <v>35355.6</v>
      </c>
      <c r="G3" s="47">
        <v>111346.8</v>
      </c>
      <c r="H3" s="47">
        <v>146702.4</v>
      </c>
      <c r="I3" s="42">
        <v>20420</v>
      </c>
      <c r="J3" s="47">
        <f aca="true" t="shared" si="2" ref="J3:J8">H3-I3</f>
        <v>126282.4</v>
      </c>
      <c r="K3">
        <v>9580</v>
      </c>
      <c r="L3">
        <f aca="true" t="shared" si="3" ref="L3:L11">J3-K3</f>
        <v>116702.4</v>
      </c>
    </row>
    <row r="4" spans="1:12" ht="24.75" customHeight="1">
      <c r="A4" s="43" t="s">
        <v>12</v>
      </c>
      <c r="B4" s="43">
        <v>493</v>
      </c>
      <c r="C4" s="44">
        <v>4140</v>
      </c>
      <c r="D4" s="45">
        <f t="shared" si="0"/>
        <v>2041020</v>
      </c>
      <c r="E4" s="46">
        <v>0.01</v>
      </c>
      <c r="F4" s="48">
        <f t="shared" si="1"/>
        <v>20410.2</v>
      </c>
      <c r="G4" s="47">
        <v>82728.2</v>
      </c>
      <c r="H4" s="49">
        <v>103138.4</v>
      </c>
      <c r="I4" s="42">
        <v>2000</v>
      </c>
      <c r="J4" s="47">
        <f t="shared" si="2"/>
        <v>101138.4</v>
      </c>
      <c r="K4">
        <v>2000</v>
      </c>
      <c r="L4">
        <f t="shared" si="3"/>
        <v>99138.4</v>
      </c>
    </row>
    <row r="5" spans="1:12" ht="24.75" customHeight="1">
      <c r="A5" s="43" t="s">
        <v>13</v>
      </c>
      <c r="B5" s="43">
        <v>870</v>
      </c>
      <c r="C5" s="44">
        <v>4140</v>
      </c>
      <c r="D5" s="45">
        <f t="shared" si="0"/>
        <v>3601800</v>
      </c>
      <c r="E5" s="46">
        <v>0.01</v>
      </c>
      <c r="F5" s="48">
        <f t="shared" si="1"/>
        <v>36018</v>
      </c>
      <c r="G5" s="47">
        <v>90770.8</v>
      </c>
      <c r="H5" s="49">
        <v>126788.8</v>
      </c>
      <c r="I5" s="42">
        <v>15000</v>
      </c>
      <c r="J5" s="47">
        <f t="shared" si="2"/>
        <v>111788.8</v>
      </c>
      <c r="K5">
        <v>4000</v>
      </c>
      <c r="L5">
        <f t="shared" si="3"/>
        <v>107788.8</v>
      </c>
    </row>
    <row r="6" spans="1:12" ht="24.75" customHeight="1">
      <c r="A6" s="43" t="s">
        <v>14</v>
      </c>
      <c r="B6" s="43">
        <v>287</v>
      </c>
      <c r="C6" s="44">
        <v>4140</v>
      </c>
      <c r="D6" s="45">
        <f t="shared" si="0"/>
        <v>1188180</v>
      </c>
      <c r="E6" s="46">
        <v>0.01</v>
      </c>
      <c r="F6" s="48">
        <f t="shared" si="1"/>
        <v>11881.800000000001</v>
      </c>
      <c r="G6" s="47">
        <v>34206.6</v>
      </c>
      <c r="H6" s="49">
        <v>46088.4</v>
      </c>
      <c r="I6" s="42">
        <v>4000</v>
      </c>
      <c r="J6" s="47">
        <f t="shared" si="2"/>
        <v>42088.4</v>
      </c>
      <c r="K6">
        <v>4140</v>
      </c>
      <c r="L6">
        <f t="shared" si="3"/>
        <v>37948.4</v>
      </c>
    </row>
    <row r="7" spans="1:12" ht="24.75" customHeight="1">
      <c r="A7" s="43" t="s">
        <v>15</v>
      </c>
      <c r="B7" s="43">
        <v>574</v>
      </c>
      <c r="C7" s="44">
        <v>4140</v>
      </c>
      <c r="D7" s="45">
        <f t="shared" si="0"/>
        <v>2376360</v>
      </c>
      <c r="E7" s="46">
        <v>0.01</v>
      </c>
      <c r="F7" s="48">
        <f t="shared" si="1"/>
        <v>23763.600000000002</v>
      </c>
      <c r="G7" s="47">
        <v>74383</v>
      </c>
      <c r="H7" s="49">
        <v>98146.6</v>
      </c>
      <c r="I7" s="42">
        <v>2000</v>
      </c>
      <c r="J7" s="47">
        <f t="shared" si="2"/>
        <v>96146.6</v>
      </c>
      <c r="K7">
        <v>2000</v>
      </c>
      <c r="L7">
        <f t="shared" si="3"/>
        <v>94146.6</v>
      </c>
    </row>
    <row r="8" spans="1:12" ht="24.75" customHeight="1">
      <c r="A8" s="43" t="s">
        <v>16</v>
      </c>
      <c r="B8" s="43">
        <v>338</v>
      </c>
      <c r="C8" s="44">
        <v>4140</v>
      </c>
      <c r="D8" s="45">
        <f t="shared" si="0"/>
        <v>1399320</v>
      </c>
      <c r="E8" s="46">
        <v>0.01</v>
      </c>
      <c r="F8" s="48">
        <f t="shared" si="1"/>
        <v>13993.2</v>
      </c>
      <c r="G8" s="47">
        <v>65200.1</v>
      </c>
      <c r="H8" s="49">
        <v>79193.3</v>
      </c>
      <c r="I8" s="42" t="s">
        <v>28</v>
      </c>
      <c r="J8" s="47">
        <v>79193.3</v>
      </c>
      <c r="K8">
        <v>0</v>
      </c>
      <c r="L8">
        <f t="shared" si="3"/>
        <v>79193.3</v>
      </c>
    </row>
    <row r="9" spans="1:12" ht="24.75" customHeight="1">
      <c r="A9" s="43" t="s">
        <v>17</v>
      </c>
      <c r="B9" s="43">
        <v>264</v>
      </c>
      <c r="C9" s="44">
        <v>6800</v>
      </c>
      <c r="D9" s="45">
        <f t="shared" si="0"/>
        <v>1795200</v>
      </c>
      <c r="E9" s="46">
        <v>0.01</v>
      </c>
      <c r="F9" s="48">
        <f t="shared" si="1"/>
        <v>17952</v>
      </c>
      <c r="G9" s="47">
        <v>74559.3</v>
      </c>
      <c r="H9" s="49">
        <v>92511.3</v>
      </c>
      <c r="I9" s="42">
        <v>6440</v>
      </c>
      <c r="J9" s="47">
        <f aca="true" t="shared" si="4" ref="J9:J14">H9-I9</f>
        <v>86071.3</v>
      </c>
      <c r="K9">
        <v>4500</v>
      </c>
      <c r="L9">
        <f t="shared" si="3"/>
        <v>81571.3</v>
      </c>
    </row>
    <row r="10" spans="1:12" ht="24.75" customHeight="1">
      <c r="A10" s="43" t="s">
        <v>18</v>
      </c>
      <c r="B10" s="43">
        <v>603</v>
      </c>
      <c r="C10" s="44">
        <v>4140</v>
      </c>
      <c r="D10" s="45">
        <f t="shared" si="0"/>
        <v>2496420</v>
      </c>
      <c r="E10" s="46">
        <v>0.01</v>
      </c>
      <c r="F10" s="48">
        <f t="shared" si="1"/>
        <v>24964.2</v>
      </c>
      <c r="G10" s="47">
        <v>73004.6</v>
      </c>
      <c r="H10" s="49">
        <v>97968.8</v>
      </c>
      <c r="I10" s="42">
        <v>3000</v>
      </c>
      <c r="J10" s="47">
        <f t="shared" si="4"/>
        <v>94968.8</v>
      </c>
      <c r="K10">
        <v>6660</v>
      </c>
      <c r="L10">
        <f t="shared" si="3"/>
        <v>88308.8</v>
      </c>
    </row>
    <row r="11" spans="1:12" ht="24.75" customHeight="1">
      <c r="A11" s="43" t="s">
        <v>19</v>
      </c>
      <c r="B11" s="39">
        <v>4035</v>
      </c>
      <c r="C11" s="50"/>
      <c r="D11" s="41">
        <f>SUM(D3:D10)</f>
        <v>18433860</v>
      </c>
      <c r="E11" s="42"/>
      <c r="F11" s="51">
        <f>SUM(F3:F10)</f>
        <v>184338.60000000003</v>
      </c>
      <c r="G11" s="51">
        <v>606199.4</v>
      </c>
      <c r="H11" s="52">
        <v>790538</v>
      </c>
      <c r="I11" s="42">
        <v>52860</v>
      </c>
      <c r="J11" s="47">
        <f t="shared" si="4"/>
        <v>737678</v>
      </c>
      <c r="K11">
        <v>32880</v>
      </c>
      <c r="L11">
        <f t="shared" si="3"/>
        <v>704798</v>
      </c>
    </row>
    <row r="16" spans="3:8" ht="14.25">
      <c r="C16"/>
      <c r="D16"/>
      <c r="E16"/>
      <c r="F16"/>
      <c r="G16"/>
      <c r="H16"/>
    </row>
    <row r="17" spans="3:8" ht="14.25">
      <c r="C17"/>
      <c r="D17"/>
      <c r="E17"/>
      <c r="F17"/>
      <c r="G17"/>
      <c r="H17"/>
    </row>
    <row r="18" spans="1:9" s="1" customFormat="1" ht="36" customHeight="1">
      <c r="A18"/>
      <c r="B18"/>
      <c r="C18"/>
      <c r="D18"/>
      <c r="E18"/>
      <c r="F18"/>
      <c r="G18"/>
      <c r="H18"/>
      <c r="I18"/>
    </row>
    <row r="19" spans="3:8" ht="36" customHeight="1">
      <c r="C19"/>
      <c r="D19"/>
      <c r="E19"/>
      <c r="F19"/>
      <c r="G19"/>
      <c r="H19"/>
    </row>
    <row r="20" spans="3:8" ht="36" customHeight="1">
      <c r="C20"/>
      <c r="D20"/>
      <c r="E20"/>
      <c r="F20"/>
      <c r="G20"/>
      <c r="H20"/>
    </row>
    <row r="21" spans="3:8" ht="36" customHeight="1">
      <c r="C21"/>
      <c r="D21"/>
      <c r="E21"/>
      <c r="F21"/>
      <c r="G21"/>
      <c r="H21"/>
    </row>
    <row r="22" spans="3:8" ht="36" customHeight="1">
      <c r="C22"/>
      <c r="D22"/>
      <c r="E22"/>
      <c r="F22"/>
      <c r="G22"/>
      <c r="H22"/>
    </row>
    <row r="23" spans="3:8" ht="36" customHeight="1">
      <c r="C23"/>
      <c r="D23"/>
      <c r="E23"/>
      <c r="F23"/>
      <c r="G23"/>
      <c r="H23"/>
    </row>
    <row r="24" spans="3:8" ht="36" customHeight="1">
      <c r="C24"/>
      <c r="D24"/>
      <c r="E24"/>
      <c r="F24"/>
      <c r="G24"/>
      <c r="H24"/>
    </row>
    <row r="25" spans="3:8" ht="36" customHeight="1">
      <c r="C25"/>
      <c r="D25"/>
      <c r="E25"/>
      <c r="F25"/>
      <c r="G25"/>
      <c r="H25"/>
    </row>
    <row r="26" spans="3:8" ht="36" customHeight="1">
      <c r="C26"/>
      <c r="D26"/>
      <c r="E26"/>
      <c r="F26"/>
      <c r="G26"/>
      <c r="H26"/>
    </row>
    <row r="27" spans="3:8" ht="36" customHeight="1">
      <c r="C27"/>
      <c r="D27"/>
      <c r="E27"/>
      <c r="F27"/>
      <c r="G27"/>
      <c r="H2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Z4" sqref="Z4"/>
    </sheetView>
  </sheetViews>
  <sheetFormatPr defaultColWidth="9.00390625" defaultRowHeight="14.25"/>
  <cols>
    <col min="1" max="1" width="12.875" style="0" customWidth="1"/>
    <col min="2" max="2" width="8.875" style="0" hidden="1" customWidth="1"/>
    <col min="3" max="8" width="12.875" style="0" hidden="1" customWidth="1"/>
    <col min="9" max="9" width="12.875" style="2" hidden="1" customWidth="1"/>
    <col min="10" max="13" width="13.50390625" style="2" hidden="1" customWidth="1"/>
    <col min="14" max="14" width="13.50390625" style="0" hidden="1" customWidth="1"/>
    <col min="15" max="15" width="13.50390625" style="0" customWidth="1"/>
    <col min="18" max="18" width="10.375" style="3" bestFit="1" customWidth="1"/>
    <col min="20" max="20" width="9.375" style="0" bestFit="1" customWidth="1"/>
    <col min="22" max="22" width="10.375" style="4" bestFit="1" customWidth="1"/>
    <col min="23" max="23" width="10.375" style="5" bestFit="1" customWidth="1"/>
  </cols>
  <sheetData>
    <row r="1" spans="1:23" ht="39.75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"/>
      <c r="O1" s="21"/>
      <c r="P1" s="21"/>
      <c r="Q1" s="21"/>
      <c r="R1" s="28"/>
      <c r="S1" s="21"/>
      <c r="T1" s="21"/>
      <c r="U1" s="21"/>
      <c r="V1" s="29"/>
      <c r="W1" s="30"/>
    </row>
    <row r="2" spans="3:8" ht="14.25">
      <c r="C2" s="7"/>
      <c r="D2" s="8"/>
      <c r="E2" s="9"/>
      <c r="F2" s="9"/>
      <c r="G2" s="9"/>
      <c r="H2" s="9"/>
    </row>
    <row r="3" spans="1:23" s="1" customFormat="1" ht="57">
      <c r="A3" s="10" t="s">
        <v>1</v>
      </c>
      <c r="B3" s="10" t="s">
        <v>30</v>
      </c>
      <c r="C3" s="11" t="s">
        <v>31</v>
      </c>
      <c r="D3" s="12" t="s">
        <v>32</v>
      </c>
      <c r="E3" s="13" t="s">
        <v>5</v>
      </c>
      <c r="F3" s="13" t="s">
        <v>6</v>
      </c>
      <c r="G3" s="13" t="s">
        <v>33</v>
      </c>
      <c r="H3" s="14" t="s">
        <v>34</v>
      </c>
      <c r="I3" s="22" t="s">
        <v>35</v>
      </c>
      <c r="J3" s="23" t="s">
        <v>36</v>
      </c>
      <c r="K3" s="23" t="s">
        <v>37</v>
      </c>
      <c r="L3" s="23" t="s">
        <v>6</v>
      </c>
      <c r="M3" s="23" t="s">
        <v>38</v>
      </c>
      <c r="N3" s="24" t="s">
        <v>39</v>
      </c>
      <c r="O3" s="24" t="s">
        <v>40</v>
      </c>
      <c r="P3" s="24" t="s">
        <v>41</v>
      </c>
      <c r="Q3" s="24" t="s">
        <v>42</v>
      </c>
      <c r="R3" s="31" t="s">
        <v>43</v>
      </c>
      <c r="S3" s="32" t="s">
        <v>44</v>
      </c>
      <c r="T3" s="32" t="s">
        <v>45</v>
      </c>
      <c r="U3" s="32" t="s">
        <v>46</v>
      </c>
      <c r="V3" s="33" t="s">
        <v>47</v>
      </c>
      <c r="W3" s="31" t="s">
        <v>48</v>
      </c>
    </row>
    <row r="4" spans="1:23" ht="33" customHeight="1">
      <c r="A4" s="15" t="s">
        <v>11</v>
      </c>
      <c r="B4" s="16">
        <v>670</v>
      </c>
      <c r="C4" s="17">
        <v>4140</v>
      </c>
      <c r="D4" s="18">
        <f aca="true" t="shared" si="0" ref="D4:D11">B4*C4</f>
        <v>2773800</v>
      </c>
      <c r="E4" s="19">
        <v>0.01</v>
      </c>
      <c r="F4" s="19">
        <f aca="true" t="shared" si="1" ref="F4:F11">D4*E4</f>
        <v>27738</v>
      </c>
      <c r="G4" s="17">
        <v>116702.4</v>
      </c>
      <c r="H4" s="19">
        <f aca="true" t="shared" si="2" ref="H4:H11">F4+G4</f>
        <v>144440.4</v>
      </c>
      <c r="I4" s="25">
        <v>6000</v>
      </c>
      <c r="J4" s="20">
        <f>H4-I4</f>
        <v>138440.4</v>
      </c>
      <c r="K4" s="20">
        <v>760</v>
      </c>
      <c r="L4" s="20">
        <f>K4*4140*0.01</f>
        <v>31464</v>
      </c>
      <c r="M4" s="20">
        <f>J4+L4</f>
        <v>169904.4</v>
      </c>
      <c r="N4" s="16">
        <v>18280</v>
      </c>
      <c r="O4" s="16">
        <f>M4-N4</f>
        <v>151624.4</v>
      </c>
      <c r="P4" s="16">
        <v>781</v>
      </c>
      <c r="Q4" s="16">
        <v>32333</v>
      </c>
      <c r="R4" s="34">
        <f>O4+Q4</f>
        <v>183957.4</v>
      </c>
      <c r="S4" s="35">
        <v>18480</v>
      </c>
      <c r="T4" s="35">
        <f>R4-S4</f>
        <v>165477.4</v>
      </c>
      <c r="U4" s="35">
        <v>658</v>
      </c>
      <c r="V4" s="36">
        <f>U4*4140*0.01</f>
        <v>27241.2</v>
      </c>
      <c r="W4" s="37">
        <f>T4+V4</f>
        <v>192718.6</v>
      </c>
    </row>
    <row r="5" spans="1:23" ht="33" customHeight="1">
      <c r="A5" s="15" t="s">
        <v>12</v>
      </c>
      <c r="B5" s="16">
        <v>414</v>
      </c>
      <c r="C5" s="17">
        <v>4140</v>
      </c>
      <c r="D5" s="18">
        <f t="shared" si="0"/>
        <v>1713960</v>
      </c>
      <c r="E5" s="19">
        <v>0.01</v>
      </c>
      <c r="F5" s="19">
        <f t="shared" si="1"/>
        <v>17139.6</v>
      </c>
      <c r="G5" s="17">
        <v>99138.4</v>
      </c>
      <c r="H5" s="19">
        <f t="shared" si="2"/>
        <v>116278</v>
      </c>
      <c r="I5" s="25">
        <v>0</v>
      </c>
      <c r="J5" s="20">
        <f aca="true" t="shared" si="3" ref="J5:J12">H5-I5</f>
        <v>116278</v>
      </c>
      <c r="K5" s="20">
        <v>499</v>
      </c>
      <c r="L5" s="20">
        <f aca="true" t="shared" si="4" ref="L5:L11">K5*4140*0.01</f>
        <v>20658.600000000002</v>
      </c>
      <c r="M5" s="20">
        <f aca="true" t="shared" si="5" ref="M5:M11">J5+L5</f>
        <v>136936.6</v>
      </c>
      <c r="N5" s="16">
        <v>4140</v>
      </c>
      <c r="O5" s="16">
        <f aca="true" t="shared" si="6" ref="O4:O11">M5-N5</f>
        <v>132796.6</v>
      </c>
      <c r="P5" s="16">
        <v>533</v>
      </c>
      <c r="Q5" s="16">
        <v>22066</v>
      </c>
      <c r="R5" s="34">
        <f aca="true" t="shared" si="7" ref="R5:R12">O5+Q5</f>
        <v>154862.6</v>
      </c>
      <c r="S5" s="35">
        <v>0</v>
      </c>
      <c r="T5" s="35">
        <f aca="true" t="shared" si="8" ref="T5:T12">R5-S5</f>
        <v>154862.6</v>
      </c>
      <c r="U5" s="35">
        <v>657</v>
      </c>
      <c r="V5" s="36">
        <f aca="true" t="shared" si="9" ref="V5:V11">U5*4140*0.01</f>
        <v>27199.8</v>
      </c>
      <c r="W5" s="37">
        <f aca="true" t="shared" si="10" ref="W5:W11">T5+V5</f>
        <v>182062.4</v>
      </c>
    </row>
    <row r="6" spans="1:23" ht="33" customHeight="1">
      <c r="A6" s="15" t="s">
        <v>13</v>
      </c>
      <c r="B6" s="16">
        <v>401</v>
      </c>
      <c r="C6" s="17">
        <v>4140</v>
      </c>
      <c r="D6" s="18">
        <f t="shared" si="0"/>
        <v>1660140</v>
      </c>
      <c r="E6" s="19">
        <v>0.01</v>
      </c>
      <c r="F6" s="19">
        <f t="shared" si="1"/>
        <v>16601.4</v>
      </c>
      <c r="G6" s="17">
        <v>107788.8</v>
      </c>
      <c r="H6" s="19">
        <f t="shared" si="2"/>
        <v>124390.20000000001</v>
      </c>
      <c r="I6" s="25">
        <v>0</v>
      </c>
      <c r="J6" s="20">
        <f t="shared" si="3"/>
        <v>124390.20000000001</v>
      </c>
      <c r="K6" s="20">
        <v>400</v>
      </c>
      <c r="L6" s="20">
        <f t="shared" si="4"/>
        <v>16560</v>
      </c>
      <c r="M6" s="20">
        <f t="shared" si="5"/>
        <v>140950.2</v>
      </c>
      <c r="N6" s="16">
        <v>3000</v>
      </c>
      <c r="O6" s="16">
        <f t="shared" si="6"/>
        <v>137950.2</v>
      </c>
      <c r="P6" s="16">
        <v>436</v>
      </c>
      <c r="Q6" s="16">
        <v>18050</v>
      </c>
      <c r="R6" s="34">
        <f t="shared" si="7"/>
        <v>156000.2</v>
      </c>
      <c r="S6" s="35">
        <v>9240</v>
      </c>
      <c r="T6" s="35">
        <f t="shared" si="8"/>
        <v>146760.2</v>
      </c>
      <c r="U6" s="35">
        <v>423</v>
      </c>
      <c r="V6" s="36">
        <f t="shared" si="9"/>
        <v>17512.2</v>
      </c>
      <c r="W6" s="37">
        <f t="shared" si="10"/>
        <v>164272.40000000002</v>
      </c>
    </row>
    <row r="7" spans="1:23" ht="33" customHeight="1">
      <c r="A7" s="15" t="s">
        <v>14</v>
      </c>
      <c r="B7" s="16">
        <v>330</v>
      </c>
      <c r="C7" s="17">
        <v>4140</v>
      </c>
      <c r="D7" s="18">
        <f t="shared" si="0"/>
        <v>1366200</v>
      </c>
      <c r="E7" s="19">
        <v>0.01</v>
      </c>
      <c r="F7" s="19">
        <f t="shared" si="1"/>
        <v>13662</v>
      </c>
      <c r="G7" s="17">
        <v>37948.4</v>
      </c>
      <c r="H7" s="19">
        <f t="shared" si="2"/>
        <v>51610.4</v>
      </c>
      <c r="I7" s="25">
        <v>0</v>
      </c>
      <c r="J7" s="20">
        <f t="shared" si="3"/>
        <v>51610.4</v>
      </c>
      <c r="K7" s="20">
        <v>249</v>
      </c>
      <c r="L7" s="20">
        <f t="shared" si="4"/>
        <v>10308.6</v>
      </c>
      <c r="M7" s="20">
        <f t="shared" si="5"/>
        <v>61919</v>
      </c>
      <c r="N7" s="16">
        <v>2000</v>
      </c>
      <c r="O7" s="16">
        <f t="shared" si="6"/>
        <v>59919</v>
      </c>
      <c r="P7" s="16">
        <v>260</v>
      </c>
      <c r="Q7" s="16">
        <v>10764</v>
      </c>
      <c r="R7" s="34">
        <f t="shared" si="7"/>
        <v>70683</v>
      </c>
      <c r="S7" s="35">
        <v>2000</v>
      </c>
      <c r="T7" s="35">
        <f t="shared" si="8"/>
        <v>68683</v>
      </c>
      <c r="U7" s="35">
        <v>263</v>
      </c>
      <c r="V7" s="36">
        <f t="shared" si="9"/>
        <v>10888.2</v>
      </c>
      <c r="W7" s="37">
        <f t="shared" si="10"/>
        <v>79571.2</v>
      </c>
    </row>
    <row r="8" spans="1:23" ht="33" customHeight="1">
      <c r="A8" s="15" t="s">
        <v>15</v>
      </c>
      <c r="B8" s="16">
        <v>391</v>
      </c>
      <c r="C8" s="17">
        <v>4140</v>
      </c>
      <c r="D8" s="18">
        <f t="shared" si="0"/>
        <v>1618740</v>
      </c>
      <c r="E8" s="19">
        <v>0.01</v>
      </c>
      <c r="F8" s="19">
        <f t="shared" si="1"/>
        <v>16187.4</v>
      </c>
      <c r="G8" s="17">
        <v>94146.6</v>
      </c>
      <c r="H8" s="19">
        <f t="shared" si="2"/>
        <v>110334</v>
      </c>
      <c r="I8" s="25">
        <v>0</v>
      </c>
      <c r="J8" s="20">
        <f t="shared" si="3"/>
        <v>110334</v>
      </c>
      <c r="K8" s="20">
        <v>302</v>
      </c>
      <c r="L8" s="20">
        <f t="shared" si="4"/>
        <v>12502.800000000001</v>
      </c>
      <c r="M8" s="20">
        <f t="shared" si="5"/>
        <v>122836.8</v>
      </c>
      <c r="N8" s="16">
        <v>0</v>
      </c>
      <c r="O8" s="16">
        <f t="shared" si="6"/>
        <v>122836.8</v>
      </c>
      <c r="P8" s="16">
        <v>288</v>
      </c>
      <c r="Q8" s="16">
        <v>11923</v>
      </c>
      <c r="R8" s="34">
        <f t="shared" si="7"/>
        <v>134759.8</v>
      </c>
      <c r="S8" s="35">
        <v>10000</v>
      </c>
      <c r="T8" s="35">
        <f t="shared" si="8"/>
        <v>124759.79999999999</v>
      </c>
      <c r="U8" s="35">
        <v>292</v>
      </c>
      <c r="V8" s="36">
        <f t="shared" si="9"/>
        <v>12088.800000000001</v>
      </c>
      <c r="W8" s="37">
        <f t="shared" si="10"/>
        <v>136848.59999999998</v>
      </c>
    </row>
    <row r="9" spans="1:23" ht="33" customHeight="1">
      <c r="A9" s="15" t="s">
        <v>49</v>
      </c>
      <c r="B9" s="16">
        <v>326</v>
      </c>
      <c r="C9" s="17">
        <v>4140</v>
      </c>
      <c r="D9" s="18">
        <f t="shared" si="0"/>
        <v>1349640</v>
      </c>
      <c r="E9" s="19">
        <v>0.01</v>
      </c>
      <c r="F9" s="19">
        <f t="shared" si="1"/>
        <v>13496.4</v>
      </c>
      <c r="G9" s="17">
        <v>79193.3</v>
      </c>
      <c r="H9" s="19">
        <f t="shared" si="2"/>
        <v>92689.7</v>
      </c>
      <c r="I9" s="25">
        <v>5500</v>
      </c>
      <c r="J9" s="20">
        <f t="shared" si="3"/>
        <v>87189.7</v>
      </c>
      <c r="K9" s="20">
        <v>250</v>
      </c>
      <c r="L9" s="20">
        <f t="shared" si="4"/>
        <v>10350</v>
      </c>
      <c r="M9" s="20">
        <f t="shared" si="5"/>
        <v>97539.7</v>
      </c>
      <c r="N9" s="16">
        <v>1140</v>
      </c>
      <c r="O9" s="16">
        <f t="shared" si="6"/>
        <v>96399.7</v>
      </c>
      <c r="P9" s="16">
        <v>189</v>
      </c>
      <c r="Q9" s="16">
        <v>7824</v>
      </c>
      <c r="R9" s="34">
        <f t="shared" si="7"/>
        <v>104223.7</v>
      </c>
      <c r="S9" s="35">
        <v>3240</v>
      </c>
      <c r="T9" s="35">
        <f t="shared" si="8"/>
        <v>100983.7</v>
      </c>
      <c r="U9" s="35">
        <v>226</v>
      </c>
      <c r="V9" s="36">
        <f t="shared" si="9"/>
        <v>9356.4</v>
      </c>
      <c r="W9" s="37">
        <f t="shared" si="10"/>
        <v>110340.09999999999</v>
      </c>
    </row>
    <row r="10" spans="1:23" ht="33" customHeight="1">
      <c r="A10" s="15" t="s">
        <v>50</v>
      </c>
      <c r="B10" s="16">
        <v>262</v>
      </c>
      <c r="C10" s="17">
        <v>6800</v>
      </c>
      <c r="D10" s="18">
        <f t="shared" si="0"/>
        <v>1781600</v>
      </c>
      <c r="E10" s="19">
        <v>0.01</v>
      </c>
      <c r="F10" s="19">
        <f t="shared" si="1"/>
        <v>17816</v>
      </c>
      <c r="G10" s="17">
        <v>81571.3</v>
      </c>
      <c r="H10" s="19">
        <f t="shared" si="2"/>
        <v>99387.3</v>
      </c>
      <c r="I10" s="25">
        <v>2000</v>
      </c>
      <c r="J10" s="20">
        <f t="shared" si="3"/>
        <v>97387.3</v>
      </c>
      <c r="K10" s="20">
        <v>332</v>
      </c>
      <c r="L10" s="20">
        <f t="shared" si="4"/>
        <v>13744.800000000001</v>
      </c>
      <c r="M10" s="20">
        <f t="shared" si="5"/>
        <v>111132.1</v>
      </c>
      <c r="N10" s="16">
        <v>6000</v>
      </c>
      <c r="O10" s="16">
        <f t="shared" si="6"/>
        <v>105132.1</v>
      </c>
      <c r="P10" s="16">
        <v>345</v>
      </c>
      <c r="Q10" s="16">
        <v>14283</v>
      </c>
      <c r="R10" s="34">
        <f t="shared" si="7"/>
        <v>119415.1</v>
      </c>
      <c r="S10" s="35">
        <v>4000</v>
      </c>
      <c r="T10" s="35">
        <f t="shared" si="8"/>
        <v>115415.1</v>
      </c>
      <c r="U10" s="35">
        <v>353</v>
      </c>
      <c r="V10" s="36">
        <f t="shared" si="9"/>
        <v>14614.2</v>
      </c>
      <c r="W10" s="37">
        <f t="shared" si="10"/>
        <v>130029.3</v>
      </c>
    </row>
    <row r="11" spans="1:23" ht="33" customHeight="1">
      <c r="A11" s="15" t="s">
        <v>18</v>
      </c>
      <c r="B11" s="16">
        <v>386</v>
      </c>
      <c r="C11" s="17">
        <v>4140</v>
      </c>
      <c r="D11" s="18">
        <f t="shared" si="0"/>
        <v>1598040</v>
      </c>
      <c r="E11" s="19">
        <v>0.01</v>
      </c>
      <c r="F11" s="19">
        <f t="shared" si="1"/>
        <v>15980.4</v>
      </c>
      <c r="G11" s="17">
        <v>88308.8</v>
      </c>
      <c r="H11" s="19">
        <f t="shared" si="2"/>
        <v>104289.2</v>
      </c>
      <c r="I11" s="25">
        <v>13000</v>
      </c>
      <c r="J11" s="20">
        <f t="shared" si="3"/>
        <v>91289.2</v>
      </c>
      <c r="K11" s="20">
        <v>359</v>
      </c>
      <c r="L11" s="20">
        <f t="shared" si="4"/>
        <v>14862.6</v>
      </c>
      <c r="M11" s="20">
        <f t="shared" si="5"/>
        <v>106151.8</v>
      </c>
      <c r="N11" s="16">
        <v>2000</v>
      </c>
      <c r="O11" s="16">
        <f t="shared" si="6"/>
        <v>104151.8</v>
      </c>
      <c r="P11" s="16">
        <v>306</v>
      </c>
      <c r="Q11" s="16">
        <v>12668</v>
      </c>
      <c r="R11" s="34">
        <f t="shared" si="7"/>
        <v>116819.8</v>
      </c>
      <c r="S11" s="35">
        <v>0</v>
      </c>
      <c r="T11" s="35">
        <f t="shared" si="8"/>
        <v>116819.8</v>
      </c>
      <c r="U11" s="35">
        <v>387</v>
      </c>
      <c r="V11" s="36">
        <f t="shared" si="9"/>
        <v>16021.800000000001</v>
      </c>
      <c r="W11" s="37">
        <f t="shared" si="10"/>
        <v>132841.6</v>
      </c>
    </row>
    <row r="12" spans="1:23" ht="33" customHeight="1">
      <c r="A12" s="15" t="s">
        <v>19</v>
      </c>
      <c r="B12" s="20">
        <f aca="true" t="shared" si="11" ref="B12:G12">SUM(B4:B11)</f>
        <v>3180</v>
      </c>
      <c r="C12" s="20">
        <f t="shared" si="11"/>
        <v>35780</v>
      </c>
      <c r="D12" s="20">
        <f t="shared" si="11"/>
        <v>13862120</v>
      </c>
      <c r="E12" s="20">
        <v>0.01</v>
      </c>
      <c r="F12" s="20">
        <f aca="true" t="shared" si="12" ref="F12:K12">SUM(F4:F11)</f>
        <v>138621.19999999998</v>
      </c>
      <c r="G12" s="20">
        <f t="shared" si="12"/>
        <v>704798.0000000001</v>
      </c>
      <c r="H12" s="20">
        <f t="shared" si="12"/>
        <v>843419.2</v>
      </c>
      <c r="I12" s="25"/>
      <c r="J12" s="20">
        <f t="shared" si="3"/>
        <v>843419.2</v>
      </c>
      <c r="K12" s="20"/>
      <c r="L12" s="20"/>
      <c r="M12" s="20">
        <f aca="true" t="shared" si="13" ref="M12:O12">SUM(M4:M11)</f>
        <v>947370.6</v>
      </c>
      <c r="N12" s="16">
        <f t="shared" si="13"/>
        <v>36560</v>
      </c>
      <c r="O12" s="16">
        <f t="shared" si="13"/>
        <v>910810.6</v>
      </c>
      <c r="P12" s="16">
        <v>3138</v>
      </c>
      <c r="Q12" s="16">
        <v>129911</v>
      </c>
      <c r="R12" s="34">
        <f t="shared" si="7"/>
        <v>1040721.6</v>
      </c>
      <c r="S12" s="35">
        <f>SUM(S4:S11)</f>
        <v>46960</v>
      </c>
      <c r="T12" s="35">
        <f t="shared" si="8"/>
        <v>993761.6</v>
      </c>
      <c r="U12" s="35"/>
      <c r="V12" s="36"/>
      <c r="W12" s="37">
        <f>SUM(W4:W11)</f>
        <v>1128684.2</v>
      </c>
    </row>
    <row r="17" spans="18:19" ht="14.25">
      <c r="R17" s="26"/>
      <c r="S17" s="7"/>
    </row>
    <row r="18" spans="18:19" ht="14.25">
      <c r="R18" s="26"/>
      <c r="S18" s="27"/>
    </row>
    <row r="19" spans="18:19" ht="14.25">
      <c r="R19" s="26"/>
      <c r="S19" s="7"/>
    </row>
    <row r="20" spans="18:19" ht="14.25">
      <c r="R20" s="26"/>
      <c r="S20" s="7"/>
    </row>
    <row r="21" spans="15:23" ht="14.25">
      <c r="O21" s="26"/>
      <c r="P21" s="27"/>
      <c r="R21"/>
      <c r="S21" s="4"/>
      <c r="T21" s="5"/>
      <c r="V21"/>
      <c r="W21"/>
    </row>
    <row r="22" spans="15:23" ht="14.25">
      <c r="O22" s="26"/>
      <c r="P22" s="27"/>
      <c r="R22"/>
      <c r="S22" s="4"/>
      <c r="T22" s="5"/>
      <c r="V22"/>
      <c r="W22"/>
    </row>
    <row r="23" spans="15:23" ht="14.25">
      <c r="O23" s="26"/>
      <c r="P23" s="7"/>
      <c r="R23"/>
      <c r="S23" s="4"/>
      <c r="T23" s="5"/>
      <c r="V23"/>
      <c r="W23"/>
    </row>
    <row r="24" spans="15:23" ht="14.25">
      <c r="O24" s="26"/>
      <c r="P24" s="7"/>
      <c r="R24"/>
      <c r="S24" s="4"/>
      <c r="T24" s="5"/>
      <c r="V24"/>
      <c r="W24"/>
    </row>
    <row r="25" spans="15:23" ht="14.25">
      <c r="O25" s="3"/>
      <c r="R25"/>
      <c r="S25" s="4"/>
      <c r="T25" s="5"/>
      <c r="V25"/>
      <c r="W25"/>
    </row>
    <row r="26" spans="15:23" ht="14.25">
      <c r="O26" s="3"/>
      <c r="R26"/>
      <c r="S26" s="4"/>
      <c r="T26" s="5"/>
      <c r="V26"/>
      <c r="W26"/>
    </row>
    <row r="27" spans="15:23" ht="14.25">
      <c r="O27" s="3"/>
      <c r="R27"/>
      <c r="S27" s="4"/>
      <c r="T27" s="5"/>
      <c r="V27"/>
      <c r="W27"/>
    </row>
    <row r="28" spans="15:23" ht="14.25">
      <c r="O28" s="3"/>
      <c r="R28"/>
      <c r="S28" s="4"/>
      <c r="T28" s="5"/>
      <c r="V28"/>
      <c r="W28"/>
    </row>
    <row r="29" spans="15:23" ht="14.25">
      <c r="O29" s="3"/>
      <c r="R29"/>
      <c r="S29" s="4"/>
      <c r="T29" s="5"/>
      <c r="V29"/>
      <c r="W29"/>
    </row>
    <row r="30" spans="15:23" ht="14.25">
      <c r="O30" s="3"/>
      <c r="R30"/>
      <c r="S30" s="4"/>
      <c r="T30" s="5"/>
      <c r="V30"/>
      <c r="W30"/>
    </row>
    <row r="31" spans="15:23" ht="14.25">
      <c r="O31" s="3"/>
      <c r="R31"/>
      <c r="S31" s="4"/>
      <c r="T31" s="5"/>
      <c r="V31"/>
      <c r="W31"/>
    </row>
    <row r="32" spans="15:23" ht="14.25">
      <c r="O32" s="3"/>
      <c r="R32"/>
      <c r="S32" s="4"/>
      <c r="T32" s="5"/>
      <c r="V32"/>
      <c r="W32"/>
    </row>
  </sheetData>
  <sheetProtection/>
  <printOptions/>
  <pageMargins left="1.575" right="0.7479166666666667" top="0.9840277777777777" bottom="0.9840277777777777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2008-06-02T02:58:00Z</cp:lastPrinted>
  <dcterms:created xsi:type="dcterms:W3CDTF">2008-05-05T03:10:51Z</dcterms:created>
  <dcterms:modified xsi:type="dcterms:W3CDTF">2015-05-05T08:08:22Z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